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C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<sst xmlns="http://schemas.openxmlformats.org/spreadsheetml/2006/main" count="64" uniqueCount="44">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</sst>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40" zoomScaleNormal="40" zoomScaleSheetLayoutView="50" workbookViewId="0">
      <selection activeCell="C35" sqref="C3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2" t="s">
        <v>0</v>
      </c>
      <c r="C4" s="73"/>
      <c r="D4" s="73"/>
      <c r="E4" s="74"/>
    </row>
    <row r="5" spans="1:8" s="6" customFormat="1" ht="32.25" x14ac:dyDescent="0.5">
      <c r="A5" s="5"/>
      <c r="B5" s="75" t="s">
        <v>1</v>
      </c>
      <c r="C5" s="76"/>
      <c r="D5" s="76"/>
      <c r="E5" s="77"/>
    </row>
    <row r="6" spans="1:8" s="6" customFormat="1" ht="32.25" x14ac:dyDescent="0.5">
      <c r="A6" s="5"/>
      <c r="B6" s="75" t="s">
        <v>43</v>
      </c>
      <c r="C6" s="76"/>
      <c r="D6" s="76"/>
      <c r="E6" s="77"/>
    </row>
    <row r="7" spans="1:8" s="6" customFormat="1" ht="32.25" x14ac:dyDescent="0.5">
      <c r="A7" s="5"/>
      <c r="B7" s="78" t="s">
        <v>2</v>
      </c>
      <c r="C7" s="79"/>
      <c r="D7" s="79"/>
      <c r="E7" s="80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72351681</v>
      </c>
      <c r="D10" s="14">
        <f>D11+D12+D13</f>
        <v>26503951.169999998</v>
      </c>
      <c r="E10" s="15">
        <f>E11+E12+E13</f>
        <v>26503951.169999998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24897732.129999999</v>
      </c>
      <c r="E11" s="19">
        <v>24897732.129999999</v>
      </c>
      <c r="F11" s="20"/>
    </row>
    <row r="12" spans="1:8" s="6" customFormat="1" ht="32.25" x14ac:dyDescent="0.5">
      <c r="A12" s="5"/>
      <c r="B12" s="16" t="s">
        <v>9</v>
      </c>
      <c r="C12" s="17">
        <v>12702531</v>
      </c>
      <c r="D12" s="18">
        <v>1606219.04</v>
      </c>
      <c r="E12" s="19">
        <v>1606219.04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72351681</v>
      </c>
      <c r="D15" s="14">
        <f>D16+D17</f>
        <v>26503951.169999998</v>
      </c>
      <c r="E15" s="15">
        <f>E16+E17</f>
        <v>26503951.169999998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24897732.129999999</v>
      </c>
      <c r="E16" s="19">
        <v>24897732.129999999</v>
      </c>
    </row>
    <row r="17" spans="1:9" s="6" customFormat="1" ht="32.25" x14ac:dyDescent="0.5">
      <c r="A17" s="5"/>
      <c r="B17" s="16" t="s">
        <v>13</v>
      </c>
      <c r="C17" s="17">
        <v>12702531</v>
      </c>
      <c r="D17" s="18">
        <v>1606219.04</v>
      </c>
      <c r="E17" s="19">
        <v>1606219.04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8103344.4299999988</v>
      </c>
      <c r="E19" s="15">
        <f>E20+E21</f>
        <v>8103344.4299999988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8103344.4299999988</v>
      </c>
      <c r="E21" s="19">
        <v>8103344.4299999988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8103344.4299999988</v>
      </c>
      <c r="E23" s="15">
        <f>E10-E15+E19</f>
        <v>8103344.4299999988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8103344.4299999988</v>
      </c>
      <c r="E25" s="15">
        <f>E23-E13</f>
        <v>8103344.4299999988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1" t="s">
        <v>3</v>
      </c>
      <c r="C30" s="71" t="s">
        <v>20</v>
      </c>
      <c r="D30" s="71" t="s">
        <v>5</v>
      </c>
      <c r="E30" s="71" t="s">
        <v>21</v>
      </c>
    </row>
    <row r="31" spans="1:9" s="6" customFormat="1" ht="32.25" x14ac:dyDescent="0.5">
      <c r="A31" s="5"/>
      <c r="B31" s="71"/>
      <c r="C31" s="71"/>
      <c r="D31" s="71"/>
      <c r="E31" s="71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1" t="s">
        <v>3</v>
      </c>
      <c r="C40" s="71" t="s">
        <v>4</v>
      </c>
      <c r="D40" s="71" t="s">
        <v>5</v>
      </c>
      <c r="E40" s="71" t="s">
        <v>6</v>
      </c>
    </row>
    <row r="41" spans="1:6" s="6" customFormat="1" ht="54.75" customHeight="1" x14ac:dyDescent="0.5">
      <c r="A41" s="5"/>
      <c r="B41" s="71"/>
      <c r="C41" s="71"/>
      <c r="D41" s="71"/>
      <c r="E41" s="71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1" t="s">
        <v>3</v>
      </c>
      <c r="C53" s="71" t="s">
        <v>4</v>
      </c>
      <c r="D53" s="71" t="s">
        <v>5</v>
      </c>
      <c r="E53" s="71" t="s">
        <v>6</v>
      </c>
    </row>
    <row r="54" spans="1:6" s="6" customFormat="1" ht="47.25" customHeight="1" x14ac:dyDescent="0.5">
      <c r="A54" s="5"/>
      <c r="B54" s="71"/>
      <c r="C54" s="71"/>
      <c r="D54" s="71"/>
      <c r="E54" s="71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24897732.129999999</v>
      </c>
      <c r="E56" s="45">
        <f>+E11</f>
        <v>24897732.129999999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24897732.129999999</v>
      </c>
      <c r="E61" s="19">
        <f>+E16</f>
        <v>24897732.129999999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65" t="s">
        <v>37</v>
      </c>
      <c r="C70" s="67" t="s">
        <v>4</v>
      </c>
      <c r="D70" s="69" t="s">
        <v>5</v>
      </c>
      <c r="E70" s="65" t="s">
        <v>38</v>
      </c>
    </row>
    <row r="71" spans="1:6" s="6" customFormat="1" ht="32.25" x14ac:dyDescent="0.5">
      <c r="A71" s="5"/>
      <c r="B71" s="66"/>
      <c r="C71" s="68"/>
      <c r="D71" s="70"/>
      <c r="E71" s="6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12702531</v>
      </c>
      <c r="D73" s="45">
        <f>+D12</f>
        <v>1606219.04</v>
      </c>
      <c r="E73" s="45">
        <f>+E12</f>
        <v>1606219.04</v>
      </c>
    </row>
    <row r="74" spans="1:6" s="6" customFormat="1" ht="64.5" x14ac:dyDescent="0.5">
      <c r="A74" s="5"/>
      <c r="B74" s="31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40</v>
      </c>
      <c r="C78" s="45">
        <f>+C17</f>
        <v>12702531</v>
      </c>
      <c r="D78" s="45">
        <f>+D17</f>
        <v>1606219.04</v>
      </c>
      <c r="E78" s="45">
        <f>+E17</f>
        <v>1606219.04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8103344.4299999988</v>
      </c>
      <c r="E80" s="19">
        <f>+E21</f>
        <v>8103344.4299999988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8103344.4299999988</v>
      </c>
      <c r="E82" s="15">
        <f>E73+E74-E78+E80</f>
        <v>8103344.4299999988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42</v>
      </c>
      <c r="C84" s="13">
        <f>C82-C74</f>
        <v>0</v>
      </c>
      <c r="D84" s="14">
        <f>D82-D74</f>
        <v>8103344.4299999988</v>
      </c>
      <c r="E84" s="15">
        <f>E82-E74</f>
        <v>8103344.4299999988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2021-04-14T03:52:06Z</cp:lastPrinted>
  <dcterms:created xsi:type="dcterms:W3CDTF">2020-04-10T19:23:30Z</dcterms:created>
  <dcterms:modified xsi:type="dcterms:W3CDTF">2021-04-14T03:52:33Z</dcterms:modified>
</cp:coreProperties>
</file>